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agora\shares\Committees\Purchasing_Committee\3-TENDER_DOCUMENTS\2026\08-2026-AML-OSI\Tender Documents\"/>
    </mc:Choice>
  </mc:AlternateContent>
  <xr:revisionPtr revIDLastSave="0" documentId="13_ncr:1_{459FB9AA-8022-46FD-9BAF-10DC90F22395}" xr6:coauthVersionLast="47" xr6:coauthVersionMax="47" xr10:uidLastSave="{00000000-0000-0000-0000-000000000000}"/>
  <workbookProtection workbookAlgorithmName="SHA-512" workbookHashValue="BtYLmrTxd+65ZMc3grNDWpJa4hrlkwFgWOhWqGv9iG4g4kDB3uIKmyvYrpwtTV1RjSEpvPgKY2dEkpGp+TybKg==" workbookSaltValue="3sSYzUZ66ADYfbKiv7OS9Q==" workbookSpinCount="100000" lockStructure="1"/>
  <bookViews>
    <workbookView xWindow="-120" yWindow="-120" windowWidth="29040" windowHeight="15720" xr2:uid="{00000000-000D-0000-FFFF-FFFF00000000}"/>
  </bookViews>
  <sheets>
    <sheet name="Οικονομική Προσφορά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2" l="1"/>
  <c r="U5" i="2" l="1"/>
  <c r="H5" i="2"/>
  <c r="F5" i="2"/>
  <c r="D5" i="2"/>
  <c r="D4" i="2"/>
  <c r="H4" i="2"/>
  <c r="F4" i="2"/>
  <c r="U6" i="2" l="1"/>
  <c r="F6" i="2"/>
  <c r="H6" i="2"/>
  <c r="D6" i="2"/>
</calcChain>
</file>

<file path=xl/sharedStrings.xml><?xml version="1.0" encoding="utf-8"?>
<sst xmlns="http://schemas.openxmlformats.org/spreadsheetml/2006/main" count="27" uniqueCount="27">
  <si>
    <t>Πιστωτικά Ιδρύματα</t>
  </si>
  <si>
    <t>(1) Ενδεικτικός αρ. ΕΙ ανά Κατηγορία</t>
  </si>
  <si>
    <t>(2) Κατηγορία ΕΙ</t>
  </si>
  <si>
    <t>(3) Ενδεικτικός αρ. φακέλων Προγράμματος Ελέγχου KYC/CDD</t>
  </si>
  <si>
    <t>Μοναδιαία Τιμή ανά Φάκελο</t>
  </si>
  <si>
    <t>Μοναδιαία Τιμή ανά Πρόσθετο Πρόγραμμα Ελέγχου</t>
  </si>
  <si>
    <t>Π&amp;Δ</t>
  </si>
  <si>
    <t>ΕΔ</t>
  </si>
  <si>
    <t>ΑΚ</t>
  </si>
  <si>
    <t>ΕΕ</t>
  </si>
  <si>
    <t>ΣΠ</t>
  </si>
  <si>
    <t>ΤΣΑ</t>
  </si>
  <si>
    <t>ΜΚ</t>
  </si>
  <si>
    <t>STR/SAR</t>
  </si>
  <si>
    <t>KK</t>
  </si>
  <si>
    <t>EFTs</t>
  </si>
  <si>
    <t>ΣΑ</t>
  </si>
  <si>
    <t>Άλλα Χρηματοπιστωτικά Ιδρύματα</t>
  </si>
  <si>
    <t>Σύνολο</t>
  </si>
  <si>
    <t>Προσφοροδότης</t>
  </si>
  <si>
    <r>
      <t xml:space="preserve">Αρ. Φακέλων 
</t>
    </r>
    <r>
      <rPr>
        <b/>
        <sz val="11"/>
        <color rgb="FFFF0000"/>
        <rFont val="Calibri"/>
        <family val="2"/>
        <charset val="161"/>
        <scheme val="minor"/>
      </rPr>
      <t>(υψηλού ρίσκου)</t>
    </r>
    <r>
      <rPr>
        <b/>
        <sz val="11"/>
        <color theme="1"/>
        <rFont val="Calibri"/>
        <family val="2"/>
        <charset val="161"/>
        <scheme val="minor"/>
      </rPr>
      <t xml:space="preserve">
</t>
    </r>
    <r>
      <rPr>
        <b/>
        <i/>
        <sz val="11"/>
        <color theme="4" tint="-0.249977111117893"/>
        <rFont val="Calibri"/>
        <family val="2"/>
        <charset val="161"/>
        <scheme val="minor"/>
      </rPr>
      <t>50%</t>
    </r>
  </si>
  <si>
    <r>
      <t xml:space="preserve">Τιμη ανα φάκελο 
</t>
    </r>
    <r>
      <rPr>
        <b/>
        <sz val="11"/>
        <color rgb="FFFF0000"/>
        <rFont val="Calibri"/>
        <family val="2"/>
        <charset val="161"/>
        <scheme val="minor"/>
      </rPr>
      <t>(υψηλού ρίσκου)</t>
    </r>
    <r>
      <rPr>
        <b/>
        <sz val="11"/>
        <color theme="1"/>
        <rFont val="Calibri"/>
        <family val="2"/>
        <charset val="161"/>
        <scheme val="minor"/>
      </rPr>
      <t xml:space="preserve">
€</t>
    </r>
  </si>
  <si>
    <r>
      <t xml:space="preserve">Αρ. Φακέλων 
</t>
    </r>
    <r>
      <rPr>
        <b/>
        <sz val="11"/>
        <color rgb="FF00B050"/>
        <rFont val="Calibri"/>
        <family val="2"/>
        <charset val="161"/>
        <scheme val="minor"/>
      </rPr>
      <t>(χαμηλού ρίσκου)</t>
    </r>
    <r>
      <rPr>
        <b/>
        <sz val="11"/>
        <color theme="1"/>
        <rFont val="Calibri"/>
        <family val="2"/>
        <charset val="161"/>
        <scheme val="minor"/>
      </rPr>
      <t xml:space="preserve">
</t>
    </r>
    <r>
      <rPr>
        <b/>
        <i/>
        <sz val="11"/>
        <color theme="4" tint="-0.249977111117893"/>
        <rFont val="Calibri"/>
        <family val="2"/>
        <charset val="161"/>
        <scheme val="minor"/>
      </rPr>
      <t>15%</t>
    </r>
  </si>
  <si>
    <r>
      <t xml:space="preserve">Τιμη ανά φάκελο 
</t>
    </r>
    <r>
      <rPr>
        <b/>
        <sz val="11"/>
        <color rgb="FF00B050"/>
        <rFont val="Calibri"/>
        <family val="2"/>
        <charset val="161"/>
        <scheme val="minor"/>
      </rPr>
      <t>(χαμηλού ρίσκου)</t>
    </r>
    <r>
      <rPr>
        <b/>
        <sz val="11"/>
        <color theme="1"/>
        <rFont val="Calibri"/>
        <family val="2"/>
        <charset val="161"/>
        <scheme val="minor"/>
      </rPr>
      <t xml:space="preserve">
€</t>
    </r>
  </si>
  <si>
    <r>
      <t xml:space="preserve">Αρ. Φακέλων 
</t>
    </r>
    <r>
      <rPr>
        <b/>
        <sz val="11"/>
        <color rgb="FFFFC000"/>
        <rFont val="Calibri"/>
        <family val="2"/>
        <charset val="161"/>
        <scheme val="minor"/>
      </rPr>
      <t>(μεσαίου ρίσκου)</t>
    </r>
    <r>
      <rPr>
        <b/>
        <sz val="11"/>
        <color theme="1"/>
        <rFont val="Calibri"/>
        <family val="2"/>
        <charset val="161"/>
        <scheme val="minor"/>
      </rPr>
      <t xml:space="preserve">
</t>
    </r>
    <r>
      <rPr>
        <b/>
        <i/>
        <sz val="11"/>
        <color theme="4" tint="-0.249977111117893"/>
        <rFont val="Calibri"/>
        <family val="2"/>
        <charset val="161"/>
        <scheme val="minor"/>
      </rPr>
      <t>35%</t>
    </r>
  </si>
  <si>
    <r>
      <t xml:space="preserve">Τιμη ανα φάκελο 
</t>
    </r>
    <r>
      <rPr>
        <b/>
        <i/>
        <sz val="11"/>
        <color rgb="FFFFC000"/>
        <rFont val="Calibri"/>
        <family val="2"/>
        <charset val="161"/>
        <scheme val="minor"/>
      </rPr>
      <t>(μεσαίου ρίσκου)</t>
    </r>
    <r>
      <rPr>
        <b/>
        <sz val="11"/>
        <color theme="1"/>
        <rFont val="Calibri"/>
        <family val="2"/>
        <charset val="161"/>
        <scheme val="minor"/>
      </rPr>
      <t xml:space="preserve">
€</t>
    </r>
  </si>
  <si>
    <t>Σημείωση: Για σκοπούς σειράς κατάταξης, η συνολική τιμή των Πρόσθετων Προγραμμάτων Ελέγχου θα προσμετρηθεί σε ποσοστό 30%.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</si>
</sst>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i/>
      <sz val="11"/>
      <color theme="4" tint="-0.249977111117893"/>
      <name val="Calibri"/>
      <family val="2"/>
      <charset val="161"/>
      <scheme val="minor"/>
    </font>
    <font>
      <b/>
      <sz val="11"/>
      <color rgb="FFFFC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i/>
      <sz val="11"/>
      <color rgb="FF00B05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i/>
      <sz val="11"/>
      <color rgb="FFFFC000"/>
      <name val="Calibri"/>
      <family val="2"/>
      <charset val="161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3" fontId="0" fillId="3" borderId="9" xfId="1" applyFont="1" applyFill="1" applyBorder="1" applyAlignment="1" applyProtection="1">
      <alignment horizontal="center" vertical="center"/>
    </xf>
    <xf numFmtId="9" fontId="0" fillId="3" borderId="0" xfId="2" applyFont="1" applyFill="1" applyBorder="1" applyAlignment="1" applyProtection="1">
      <alignment horizontal="center" vertical="center"/>
    </xf>
    <xf numFmtId="43" fontId="11" fillId="3" borderId="0" xfId="1" applyFont="1" applyFill="1" applyBorder="1" applyAlignment="1" applyProtection="1">
      <alignment horizontal="center" vertical="center"/>
    </xf>
    <xf numFmtId="9" fontId="0" fillId="3" borderId="0" xfId="2" applyFont="1" applyFill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0" fillId="3" borderId="15" xfId="1" applyFont="1" applyFill="1" applyBorder="1" applyAlignment="1" applyProtection="1">
      <alignment horizontal="center" vertical="center"/>
    </xf>
    <xf numFmtId="9" fontId="7" fillId="3" borderId="0" xfId="2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43" fontId="6" fillId="8" borderId="1" xfId="1" applyFont="1" applyFill="1" applyBorder="1" applyAlignment="1" applyProtection="1">
      <alignment horizontal="center" vertical="center"/>
    </xf>
    <xf numFmtId="43" fontId="6" fillId="3" borderId="0" xfId="1" applyFont="1" applyFill="1" applyBorder="1" applyAlignment="1" applyProtection="1">
      <alignment horizontal="center" vertical="center"/>
    </xf>
    <xf numFmtId="43" fontId="11" fillId="3" borderId="0" xfId="0" applyNumberFormat="1" applyFont="1" applyFill="1" applyAlignment="1">
      <alignment horizontal="center" vertical="center"/>
    </xf>
    <xf numFmtId="9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5" borderId="4" xfId="0" applyFill="1" applyBorder="1" applyAlignment="1" applyProtection="1">
      <alignment horizontal="center" vertical="center"/>
      <protection locked="0"/>
    </xf>
    <xf numFmtId="43" fontId="5" fillId="5" borderId="2" xfId="1" applyFont="1" applyFill="1" applyBorder="1" applyAlignment="1" applyProtection="1">
      <alignment horizontal="center" vertical="center"/>
      <protection locked="0"/>
    </xf>
    <xf numFmtId="43" fontId="5" fillId="5" borderId="9" xfId="1" applyFont="1" applyFill="1" applyBorder="1" applyAlignment="1" applyProtection="1">
      <alignment horizontal="center" vertical="center"/>
      <protection locked="0"/>
    </xf>
    <xf numFmtId="43" fontId="5" fillId="5" borderId="8" xfId="1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9" fontId="7" fillId="7" borderId="6" xfId="0" applyNumberFormat="1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9" fontId="7" fillId="2" borderId="6" xfId="0" applyNumberFormat="1" applyFont="1" applyFill="1" applyBorder="1" applyAlignment="1">
      <alignment horizontal="center" vertical="center"/>
    </xf>
    <xf numFmtId="9" fontId="7" fillId="2" borderId="0" xfId="0" applyNumberFormat="1" applyFont="1" applyFill="1" applyAlignment="1">
      <alignment horizontal="center" vertical="center"/>
    </xf>
    <xf numFmtId="9" fontId="7" fillId="2" borderId="7" xfId="0" applyNumberFormat="1" applyFont="1" applyFill="1" applyBorder="1" applyAlignment="1">
      <alignment horizontal="center" vertical="center"/>
    </xf>
    <xf numFmtId="0" fontId="0" fillId="3" borderId="0" xfId="0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left"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1E04F-0D62-451F-8CDB-4B54A7F08335}">
  <dimension ref="A1:X12"/>
  <sheetViews>
    <sheetView tabSelected="1" workbookViewId="0">
      <selection activeCell="A8" sqref="A8:XFD8"/>
    </sheetView>
  </sheetViews>
  <sheetFormatPr defaultColWidth="8.7109375" defaultRowHeight="15" x14ac:dyDescent="0.25"/>
  <cols>
    <col min="1" max="1" width="32.140625" style="4" customWidth="1"/>
    <col min="2" max="4" width="28.140625" style="4" customWidth="1"/>
    <col min="5" max="5" width="30.28515625" style="4" bestFit="1" customWidth="1"/>
    <col min="6" max="9" width="30.28515625" style="4" customWidth="1"/>
    <col min="10" max="10" width="18.28515625" style="4" bestFit="1" customWidth="1"/>
    <col min="11" max="15" width="8.85546875" style="4" bestFit="1" customWidth="1"/>
    <col min="16" max="16" width="11.28515625" style="4" bestFit="1" customWidth="1"/>
    <col min="17" max="17" width="9.140625" style="4" bestFit="1" customWidth="1"/>
    <col min="18" max="20" width="8.85546875" style="4" bestFit="1" customWidth="1"/>
    <col min="21" max="22" width="20.140625" style="4" customWidth="1"/>
    <col min="23" max="23" width="11.85546875" style="4" bestFit="1" customWidth="1"/>
    <col min="24" max="16384" width="8.7109375" style="4"/>
  </cols>
  <sheetData>
    <row r="1" spans="1:24" ht="15.75" thickBot="1" x14ac:dyDescent="0.3">
      <c r="A1" s="1" t="s">
        <v>19</v>
      </c>
      <c r="B1" s="40"/>
      <c r="C1" s="2"/>
      <c r="D1" s="50" t="s">
        <v>4</v>
      </c>
      <c r="E1" s="51"/>
      <c r="F1" s="51"/>
      <c r="G1" s="51"/>
      <c r="H1" s="51"/>
      <c r="I1" s="52"/>
      <c r="J1" s="44" t="s">
        <v>5</v>
      </c>
      <c r="K1" s="45"/>
      <c r="L1" s="45"/>
      <c r="M1" s="45"/>
      <c r="N1" s="45"/>
      <c r="O1" s="45"/>
      <c r="P1" s="45"/>
      <c r="Q1" s="45"/>
      <c r="R1" s="45"/>
      <c r="S1" s="45"/>
      <c r="T1" s="45"/>
      <c r="U1" s="46"/>
      <c r="V1" s="3"/>
    </row>
    <row r="2" spans="1:24" ht="15.75" thickBot="1" x14ac:dyDescent="0.3">
      <c r="A2" s="5"/>
      <c r="B2" s="6"/>
      <c r="C2" s="7"/>
      <c r="D2" s="53">
        <v>1</v>
      </c>
      <c r="E2" s="54"/>
      <c r="F2" s="54"/>
      <c r="G2" s="54"/>
      <c r="H2" s="54"/>
      <c r="I2" s="55"/>
      <c r="J2" s="47">
        <v>0.3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  <c r="V2" s="8"/>
    </row>
    <row r="3" spans="1:24" ht="45" x14ac:dyDescent="0.25">
      <c r="A3" s="9" t="s">
        <v>1</v>
      </c>
      <c r="B3" s="10" t="s">
        <v>2</v>
      </c>
      <c r="C3" s="11" t="s">
        <v>3</v>
      </c>
      <c r="D3" s="9" t="s">
        <v>22</v>
      </c>
      <c r="E3" s="12" t="s">
        <v>23</v>
      </c>
      <c r="F3" s="12" t="s">
        <v>24</v>
      </c>
      <c r="G3" s="12" t="s">
        <v>25</v>
      </c>
      <c r="H3" s="12" t="s">
        <v>20</v>
      </c>
      <c r="I3" s="13" t="s">
        <v>21</v>
      </c>
      <c r="J3" s="9" t="s">
        <v>6</v>
      </c>
      <c r="K3" s="12" t="s">
        <v>7</v>
      </c>
      <c r="L3" s="12" t="s">
        <v>8</v>
      </c>
      <c r="M3" s="12" t="s">
        <v>9</v>
      </c>
      <c r="N3" s="12" t="s">
        <v>10</v>
      </c>
      <c r="O3" s="12" t="s">
        <v>11</v>
      </c>
      <c r="P3" s="12" t="s">
        <v>12</v>
      </c>
      <c r="Q3" s="12" t="s">
        <v>13</v>
      </c>
      <c r="R3" s="12" t="s">
        <v>14</v>
      </c>
      <c r="S3" s="12" t="s">
        <v>15</v>
      </c>
      <c r="T3" s="12" t="s">
        <v>16</v>
      </c>
      <c r="U3" s="14" t="s">
        <v>18</v>
      </c>
      <c r="V3" s="15"/>
    </row>
    <row r="4" spans="1:24" x14ac:dyDescent="0.25">
      <c r="A4" s="16">
        <v>5</v>
      </c>
      <c r="B4" s="17" t="s">
        <v>0</v>
      </c>
      <c r="C4" s="18">
        <v>230</v>
      </c>
      <c r="D4" s="19">
        <f>ROUND(C4*15%,0)</f>
        <v>35</v>
      </c>
      <c r="E4" s="41"/>
      <c r="F4" s="20">
        <f>ROUNDDOWN(C4*35%,0)</f>
        <v>80</v>
      </c>
      <c r="G4" s="41"/>
      <c r="H4" s="20">
        <f>ROUND(C4*50%,0)</f>
        <v>115</v>
      </c>
      <c r="I4" s="42"/>
      <c r="J4" s="43"/>
      <c r="K4" s="41"/>
      <c r="L4" s="41"/>
      <c r="M4" s="41"/>
      <c r="N4" s="41"/>
      <c r="O4" s="41"/>
      <c r="P4" s="41"/>
      <c r="Q4" s="41"/>
      <c r="R4" s="41"/>
      <c r="S4" s="41"/>
      <c r="T4" s="41"/>
      <c r="U4" s="21">
        <f>(SUM(J4:T4)*A4)*J2+((D4*E4)+(F4*G4)+(H4*I4))*D2</f>
        <v>0</v>
      </c>
      <c r="V4" s="22"/>
      <c r="W4" s="23"/>
      <c r="X4" s="24"/>
    </row>
    <row r="5" spans="1:24" ht="30.75" thickBot="1" x14ac:dyDescent="0.3">
      <c r="A5" s="16">
        <v>22</v>
      </c>
      <c r="B5" s="25" t="s">
        <v>17</v>
      </c>
      <c r="C5" s="18">
        <v>610</v>
      </c>
      <c r="D5" s="19">
        <f>ROUND(C5*15%,0)</f>
        <v>92</v>
      </c>
      <c r="E5" s="41"/>
      <c r="F5" s="20">
        <f>ROUNDDOWN(C5*35%,0)</f>
        <v>213</v>
      </c>
      <c r="G5" s="41"/>
      <c r="H5" s="20">
        <f>ROUND(C5*50%,0)</f>
        <v>305</v>
      </c>
      <c r="I5" s="42"/>
      <c r="J5" s="43"/>
      <c r="K5" s="41"/>
      <c r="L5" s="41"/>
      <c r="M5" s="41"/>
      <c r="N5" s="41"/>
      <c r="O5" s="41"/>
      <c r="P5" s="41"/>
      <c r="Q5" s="41"/>
      <c r="R5" s="41"/>
      <c r="S5" s="41"/>
      <c r="T5" s="41"/>
      <c r="U5" s="26">
        <f>(SUM(J5:T5)*A5)*J2+((D5*E5)+(F5*G5)+(H5*I5))*D2</f>
        <v>0</v>
      </c>
      <c r="V5" s="27"/>
      <c r="W5" s="23"/>
      <c r="X5" s="24"/>
    </row>
    <row r="6" spans="1:24" ht="15.75" thickBot="1" x14ac:dyDescent="0.3">
      <c r="A6" s="28">
        <v>27</v>
      </c>
      <c r="B6" s="29"/>
      <c r="C6" s="30">
        <v>840</v>
      </c>
      <c r="D6" s="28">
        <f>SUM(D4:D5)</f>
        <v>127</v>
      </c>
      <c r="E6" s="31"/>
      <c r="F6" s="29">
        <f>SUM(F4:F5)</f>
        <v>293</v>
      </c>
      <c r="G6" s="31"/>
      <c r="H6" s="29">
        <f>SUM(H4:H5)</f>
        <v>420</v>
      </c>
      <c r="I6" s="32"/>
      <c r="J6" s="33"/>
      <c r="K6" s="31"/>
      <c r="L6" s="31"/>
      <c r="M6" s="31"/>
      <c r="N6" s="31"/>
      <c r="O6" s="31"/>
      <c r="P6" s="31"/>
      <c r="Q6" s="31"/>
      <c r="R6" s="31"/>
      <c r="S6" s="31"/>
      <c r="T6" s="34"/>
      <c r="U6" s="35">
        <f>SUM(U4:U5)</f>
        <v>0</v>
      </c>
      <c r="V6" s="36"/>
      <c r="W6" s="37"/>
    </row>
    <row r="8" spans="1:24" s="56" customFormat="1" x14ac:dyDescent="0.25">
      <c r="A8" s="57" t="s">
        <v>26</v>
      </c>
    </row>
    <row r="9" spans="1:24" x14ac:dyDescent="0.25">
      <c r="Q9" s="24"/>
      <c r="R9" s="38"/>
    </row>
    <row r="10" spans="1:24" x14ac:dyDescent="0.25">
      <c r="Q10" s="24"/>
      <c r="R10" s="38"/>
    </row>
    <row r="11" spans="1:24" x14ac:dyDescent="0.25">
      <c r="Q11" s="24"/>
      <c r="R11" s="38"/>
    </row>
    <row r="12" spans="1:24" x14ac:dyDescent="0.25">
      <c r="P12" s="15"/>
      <c r="R12" s="39"/>
    </row>
  </sheetData>
  <sheetProtection algorithmName="SHA-512" hashValue="A+undEuc5W8H534y74A39KrBCbfQortMgR63S5oiMhcs8qmfx+lhu9onbagOpU3M6LFoPkZudc8/AbQQ6Mv3jA==" saltValue="90r1CFSn6AnVBFTEamjSqA==" spinCount="100000" sheet="1" objects="1" scenarios="1" formatCells="0" formatColumns="0" formatRows="0"/>
  <mergeCells count="5">
    <mergeCell ref="J1:U1"/>
    <mergeCell ref="J2:U2"/>
    <mergeCell ref="D1:I1"/>
    <mergeCell ref="D2:I2"/>
    <mergeCell ref="A8:XFD8"/>
  </mergeCells>
  <dataValidations count="1">
    <dataValidation type="decimal" allowBlank="1" showInputMessage="1" showErrorMessage="1" sqref="E4 E5 G4 G5 I4:T5" xr:uid="{23D1A2C6-0BF1-407C-90EA-C7133F02C07B}">
      <formula1>0</formula1>
      <formula2>9.99999999999999E+37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Οικονομική Προσφορά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Stavrina M Apserou</dc:creator>
  <cp:lastModifiedBy>Christoforos E Dimitriou</cp:lastModifiedBy>
  <dcterms:created xsi:type="dcterms:W3CDTF">2015-06-05T18:19:34Z</dcterms:created>
  <dcterms:modified xsi:type="dcterms:W3CDTF">2026-06-30T18:00:50Z</dcterms:modified>
</cp:coreProperties>
</file>